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種苗業務課\業務課\02.山羊\市場\R5年度\"/>
    </mc:Choice>
  </mc:AlternateContent>
  <xr:revisionPtr revIDLastSave="0" documentId="13_ncr:1_{DFF9F060-4424-48B8-9588-730FAFEBDCF4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J28" i="1" l="1"/>
  <c r="J27" i="1" l="1"/>
  <c r="I28" i="1"/>
  <c r="I27" i="1"/>
  <c r="J22" i="1" l="1"/>
  <c r="J21" i="1"/>
  <c r="J20" i="1" l="1"/>
  <c r="J19" i="1"/>
  <c r="I20" i="1"/>
  <c r="I19" i="1"/>
  <c r="J18" i="1" l="1"/>
  <c r="J17" i="1"/>
  <c r="I18" i="1"/>
  <c r="I17" i="1"/>
</calcChain>
</file>

<file path=xl/sharedStrings.xml><?xml version="1.0" encoding="utf-8"?>
<sst xmlns="http://schemas.openxmlformats.org/spreadsheetml/2006/main" count="81" uniqueCount="25">
  <si>
    <t>年度</t>
    <rPh sb="0" eb="2">
      <t>ネンド</t>
    </rPh>
    <phoneticPr fontId="1"/>
  </si>
  <si>
    <t>性別</t>
    <rPh sb="0" eb="2">
      <t>セイベツ</t>
    </rPh>
    <phoneticPr fontId="1"/>
  </si>
  <si>
    <t>愛知</t>
    <rPh sb="0" eb="2">
      <t>アイチ</t>
    </rPh>
    <phoneticPr fontId="1"/>
  </si>
  <si>
    <t>頭数（頭）</t>
    <rPh sb="0" eb="2">
      <t>トウスウ</t>
    </rPh>
    <rPh sb="3" eb="4">
      <t>トウ</t>
    </rPh>
    <phoneticPr fontId="1"/>
  </si>
  <si>
    <t>平均価格（円）</t>
    <rPh sb="0" eb="2">
      <t>ヘイキン</t>
    </rPh>
    <rPh sb="2" eb="4">
      <t>カカク</t>
    </rPh>
    <rPh sb="5" eb="6">
      <t>エン</t>
    </rPh>
    <phoneticPr fontId="1"/>
  </si>
  <si>
    <t>長野</t>
    <rPh sb="0" eb="2">
      <t>ナガノ</t>
    </rPh>
    <phoneticPr fontId="1"/>
  </si>
  <si>
    <t>群馬</t>
    <rPh sb="0" eb="2">
      <t>グンマ</t>
    </rPh>
    <phoneticPr fontId="1"/>
  </si>
  <si>
    <t>合計</t>
    <rPh sb="0" eb="2">
      <t>ゴウケイ</t>
    </rPh>
    <phoneticPr fontId="1"/>
  </si>
  <si>
    <t>雄</t>
    <rPh sb="0" eb="1">
      <t>オス</t>
    </rPh>
    <phoneticPr fontId="1"/>
  </si>
  <si>
    <t>雌</t>
    <rPh sb="0" eb="1">
      <t>メス</t>
    </rPh>
    <phoneticPr fontId="1"/>
  </si>
  <si>
    <t>2011年（平成23年）</t>
    <rPh sb="4" eb="5">
      <t>ネン</t>
    </rPh>
    <rPh sb="6" eb="8">
      <t>ヘイセイ</t>
    </rPh>
    <rPh sb="10" eb="11">
      <t>ネン</t>
    </rPh>
    <phoneticPr fontId="1"/>
  </si>
  <si>
    <t>2012年（平成24年）</t>
    <rPh sb="4" eb="5">
      <t>ネン</t>
    </rPh>
    <rPh sb="6" eb="8">
      <t>ヘイセイ</t>
    </rPh>
    <rPh sb="10" eb="11">
      <t>ネン</t>
    </rPh>
    <phoneticPr fontId="1"/>
  </si>
  <si>
    <t>2013年（平成25年）</t>
    <rPh sb="4" eb="5">
      <t>ネン</t>
    </rPh>
    <rPh sb="6" eb="8">
      <t>ヘイセイ</t>
    </rPh>
    <rPh sb="10" eb="11">
      <t>ネン</t>
    </rPh>
    <phoneticPr fontId="1"/>
  </si>
  <si>
    <t>2014年（平成26年）</t>
    <rPh sb="4" eb="5">
      <t>ネン</t>
    </rPh>
    <rPh sb="6" eb="8">
      <t>ヘイセイ</t>
    </rPh>
    <rPh sb="10" eb="11">
      <t>ネン</t>
    </rPh>
    <phoneticPr fontId="1"/>
  </si>
  <si>
    <t>-</t>
    <phoneticPr fontId="1"/>
  </si>
  <si>
    <t>2015年（平成27年）</t>
    <rPh sb="4" eb="5">
      <t>ネン</t>
    </rPh>
    <rPh sb="6" eb="8">
      <t>ヘイセイ</t>
    </rPh>
    <rPh sb="10" eb="11">
      <t>ネン</t>
    </rPh>
    <phoneticPr fontId="1"/>
  </si>
  <si>
    <t>2016年（平成28年）</t>
    <rPh sb="4" eb="5">
      <t>ネン</t>
    </rPh>
    <rPh sb="6" eb="8">
      <t>ヘイセイ</t>
    </rPh>
    <rPh sb="10" eb="11">
      <t>ネン</t>
    </rPh>
    <phoneticPr fontId="1"/>
  </si>
  <si>
    <t>2017年（平成29年）</t>
    <rPh sb="4" eb="5">
      <t>ネン</t>
    </rPh>
    <rPh sb="6" eb="8">
      <t>ヘイセイ</t>
    </rPh>
    <rPh sb="10" eb="11">
      <t>ネン</t>
    </rPh>
    <phoneticPr fontId="1"/>
  </si>
  <si>
    <t>2018年（平成30年）</t>
    <rPh sb="4" eb="5">
      <t>ネン</t>
    </rPh>
    <rPh sb="6" eb="8">
      <t>ヘイセイ</t>
    </rPh>
    <rPh sb="10" eb="11">
      <t>ネン</t>
    </rPh>
    <phoneticPr fontId="1"/>
  </si>
  <si>
    <t>2019年（令和元年）</t>
    <rPh sb="4" eb="5">
      <t>ネン</t>
    </rPh>
    <rPh sb="6" eb="8">
      <t>レイワ</t>
    </rPh>
    <rPh sb="8" eb="10">
      <t>ガンネン</t>
    </rPh>
    <rPh sb="10" eb="11">
      <t>ヘイネン</t>
    </rPh>
    <phoneticPr fontId="1"/>
  </si>
  <si>
    <t>2020年（令和2年）</t>
    <rPh sb="4" eb="5">
      <t>ネン</t>
    </rPh>
    <rPh sb="6" eb="8">
      <t>レイワ</t>
    </rPh>
    <rPh sb="9" eb="10">
      <t>ネン</t>
    </rPh>
    <phoneticPr fontId="1"/>
  </si>
  <si>
    <t>2021年（令和3年）</t>
    <rPh sb="4" eb="5">
      <t>ネン</t>
    </rPh>
    <rPh sb="6" eb="8">
      <t>レイワ</t>
    </rPh>
    <rPh sb="9" eb="10">
      <t>ネン</t>
    </rPh>
    <phoneticPr fontId="1"/>
  </si>
  <si>
    <t>-</t>
    <phoneticPr fontId="1"/>
  </si>
  <si>
    <t>2022年（令和4年）</t>
    <rPh sb="4" eb="5">
      <t>ネン</t>
    </rPh>
    <rPh sb="6" eb="8">
      <t>レイワ</t>
    </rPh>
    <rPh sb="9" eb="10">
      <t>ネン</t>
    </rPh>
    <phoneticPr fontId="1"/>
  </si>
  <si>
    <t>2023年（令和5年）</t>
    <rPh sb="4" eb="5">
      <t>ネン</t>
    </rPh>
    <rPh sb="6" eb="8">
      <t>レイワ</t>
    </rPh>
    <rPh sb="9" eb="10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</si>
</sst>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tabSelected="1" topLeftCell="A16" zoomScale="75" zoomScaleNormal="75" workbookViewId="0">
      <selection activeCell="A29" sqref="A29"/>
    </sheetView>
  </sheetViews>
  <sheetFormatPr defaultRowHeight="13.5" x14ac:dyDescent="0.15"/>
  <cols>
    <col min="1" max="1" width="18.375" style="2" customWidth="1"/>
    <col min="2" max="2" width="9" style="1"/>
    <col min="3" max="3" width="15.375" style="1" customWidth="1"/>
    <col min="4" max="4" width="15.375" style="6" customWidth="1"/>
    <col min="5" max="5" width="15.375" style="1" customWidth="1"/>
    <col min="6" max="6" width="15.375" style="6" customWidth="1"/>
    <col min="7" max="7" width="15.375" style="1" customWidth="1"/>
    <col min="8" max="8" width="15.375" style="6" customWidth="1"/>
    <col min="9" max="9" width="15.375" style="1" customWidth="1"/>
    <col min="10" max="10" width="15.375" style="6" customWidth="1"/>
  </cols>
  <sheetData>
    <row r="1" spans="1:10" s="1" customFormat="1" ht="24.75" customHeight="1" x14ac:dyDescent="0.15">
      <c r="A1" s="14" t="s">
        <v>0</v>
      </c>
      <c r="B1" s="13" t="s">
        <v>1</v>
      </c>
      <c r="C1" s="13" t="s">
        <v>2</v>
      </c>
      <c r="D1" s="13"/>
      <c r="E1" s="13" t="s">
        <v>5</v>
      </c>
      <c r="F1" s="13"/>
      <c r="G1" s="13" t="s">
        <v>6</v>
      </c>
      <c r="H1" s="13"/>
      <c r="I1" s="13" t="s">
        <v>7</v>
      </c>
      <c r="J1" s="13"/>
    </row>
    <row r="2" spans="1:10" s="1" customFormat="1" ht="22.5" customHeight="1" x14ac:dyDescent="0.15">
      <c r="A2" s="14"/>
      <c r="B2" s="13"/>
      <c r="C2" s="3" t="s">
        <v>3</v>
      </c>
      <c r="D2" s="4" t="s">
        <v>4</v>
      </c>
      <c r="E2" s="3" t="s">
        <v>3</v>
      </c>
      <c r="F2" s="4" t="s">
        <v>4</v>
      </c>
      <c r="G2" s="3" t="s">
        <v>3</v>
      </c>
      <c r="H2" s="4" t="s">
        <v>4</v>
      </c>
      <c r="I2" s="3" t="s">
        <v>3</v>
      </c>
      <c r="J2" s="4" t="s">
        <v>4</v>
      </c>
    </row>
    <row r="3" spans="1:10" ht="22.5" customHeight="1" x14ac:dyDescent="0.15">
      <c r="A3" s="13" t="s">
        <v>10</v>
      </c>
      <c r="B3" s="3" t="s">
        <v>8</v>
      </c>
      <c r="C3" s="3" t="s">
        <v>14</v>
      </c>
      <c r="D3" s="4" t="s">
        <v>14</v>
      </c>
      <c r="E3" s="3">
        <v>10</v>
      </c>
      <c r="F3" s="5">
        <v>56400</v>
      </c>
      <c r="G3" s="3">
        <v>8</v>
      </c>
      <c r="H3" s="5">
        <v>33500</v>
      </c>
      <c r="I3" s="3">
        <v>18</v>
      </c>
      <c r="J3" s="5">
        <v>46222</v>
      </c>
    </row>
    <row r="4" spans="1:10" ht="22.5" customHeight="1" x14ac:dyDescent="0.15">
      <c r="A4" s="13"/>
      <c r="B4" s="3" t="s">
        <v>9</v>
      </c>
      <c r="C4" s="3" t="s">
        <v>14</v>
      </c>
      <c r="D4" s="4" t="s">
        <v>14</v>
      </c>
      <c r="E4" s="3">
        <v>27</v>
      </c>
      <c r="F4" s="5">
        <v>52926</v>
      </c>
      <c r="G4" s="3">
        <v>4</v>
      </c>
      <c r="H4" s="5">
        <v>55250</v>
      </c>
      <c r="I4" s="3">
        <v>31</v>
      </c>
      <c r="J4" s="5">
        <v>53226</v>
      </c>
    </row>
    <row r="5" spans="1:10" ht="22.5" customHeight="1" x14ac:dyDescent="0.15">
      <c r="A5" s="13" t="s">
        <v>11</v>
      </c>
      <c r="B5" s="3" t="s">
        <v>8</v>
      </c>
      <c r="C5" s="3">
        <v>1</v>
      </c>
      <c r="D5" s="5">
        <v>33000</v>
      </c>
      <c r="E5" s="3">
        <v>13</v>
      </c>
      <c r="F5" s="5">
        <v>33462</v>
      </c>
      <c r="G5" s="3">
        <v>7</v>
      </c>
      <c r="H5" s="5">
        <v>31375</v>
      </c>
      <c r="I5" s="3">
        <v>21</v>
      </c>
      <c r="J5" s="5">
        <v>33429</v>
      </c>
    </row>
    <row r="6" spans="1:10" ht="22.5" customHeight="1" x14ac:dyDescent="0.15">
      <c r="A6" s="13"/>
      <c r="B6" s="3" t="s">
        <v>9</v>
      </c>
      <c r="C6" s="3">
        <v>13</v>
      </c>
      <c r="D6" s="5">
        <v>26556</v>
      </c>
      <c r="E6" s="3">
        <v>38</v>
      </c>
      <c r="F6" s="5">
        <v>60237</v>
      </c>
      <c r="G6" s="3">
        <v>16</v>
      </c>
      <c r="H6" s="5">
        <v>37063</v>
      </c>
      <c r="I6" s="3">
        <v>67</v>
      </c>
      <c r="J6" s="5">
        <v>53787</v>
      </c>
    </row>
    <row r="7" spans="1:10" ht="22.5" customHeight="1" x14ac:dyDescent="0.15">
      <c r="A7" s="13" t="s">
        <v>12</v>
      </c>
      <c r="B7" s="3" t="s">
        <v>8</v>
      </c>
      <c r="C7" s="3">
        <v>8</v>
      </c>
      <c r="D7" s="5">
        <v>23750</v>
      </c>
      <c r="E7" s="3">
        <v>6</v>
      </c>
      <c r="F7" s="5">
        <v>44500</v>
      </c>
      <c r="G7" s="3">
        <v>9</v>
      </c>
      <c r="H7" s="5">
        <v>37333</v>
      </c>
      <c r="I7" s="3">
        <v>23</v>
      </c>
      <c r="J7" s="5">
        <v>34478</v>
      </c>
    </row>
    <row r="8" spans="1:10" ht="22.5" customHeight="1" x14ac:dyDescent="0.15">
      <c r="A8" s="13"/>
      <c r="B8" s="3" t="s">
        <v>9</v>
      </c>
      <c r="C8" s="3">
        <v>5</v>
      </c>
      <c r="D8" s="5">
        <v>28000</v>
      </c>
      <c r="E8" s="3">
        <v>37</v>
      </c>
      <c r="F8" s="5">
        <v>49703</v>
      </c>
      <c r="G8" s="3">
        <v>14</v>
      </c>
      <c r="H8" s="5">
        <v>39286</v>
      </c>
      <c r="I8" s="3">
        <v>56</v>
      </c>
      <c r="J8" s="5">
        <v>45161</v>
      </c>
    </row>
    <row r="9" spans="1:10" ht="22.5" customHeight="1" x14ac:dyDescent="0.15">
      <c r="A9" s="13" t="s">
        <v>13</v>
      </c>
      <c r="B9" s="3" t="s">
        <v>8</v>
      </c>
      <c r="C9" s="3">
        <v>13</v>
      </c>
      <c r="D9" s="5">
        <v>25000</v>
      </c>
      <c r="E9" s="3">
        <v>7</v>
      </c>
      <c r="F9" s="5">
        <v>58429</v>
      </c>
      <c r="G9" s="3">
        <v>17</v>
      </c>
      <c r="H9" s="5">
        <v>33000</v>
      </c>
      <c r="I9" s="3">
        <v>37</v>
      </c>
      <c r="J9" s="5">
        <v>35000</v>
      </c>
    </row>
    <row r="10" spans="1:10" ht="22.5" customHeight="1" x14ac:dyDescent="0.15">
      <c r="A10" s="13"/>
      <c r="B10" s="3" t="s">
        <v>9</v>
      </c>
      <c r="C10" s="3">
        <v>10</v>
      </c>
      <c r="D10" s="5">
        <v>39900</v>
      </c>
      <c r="E10" s="3">
        <v>43</v>
      </c>
      <c r="F10" s="5">
        <v>49628</v>
      </c>
      <c r="G10" s="3">
        <v>13</v>
      </c>
      <c r="H10" s="5">
        <v>47769</v>
      </c>
      <c r="I10" s="3">
        <v>66</v>
      </c>
      <c r="J10" s="5">
        <v>47788</v>
      </c>
    </row>
    <row r="11" spans="1:10" ht="22.5" customHeight="1" x14ac:dyDescent="0.15">
      <c r="A11" s="13" t="s">
        <v>15</v>
      </c>
      <c r="B11" s="3" t="s">
        <v>8</v>
      </c>
      <c r="C11" s="3">
        <v>12</v>
      </c>
      <c r="D11" s="5">
        <v>27833</v>
      </c>
      <c r="E11" s="3">
        <v>8</v>
      </c>
      <c r="F11" s="5">
        <v>54000</v>
      </c>
      <c r="G11" s="3">
        <v>12</v>
      </c>
      <c r="H11" s="5">
        <v>32667</v>
      </c>
      <c r="I11" s="3">
        <v>32</v>
      </c>
      <c r="J11" s="5">
        <v>36187.5</v>
      </c>
    </row>
    <row r="12" spans="1:10" ht="22.5" customHeight="1" x14ac:dyDescent="0.15">
      <c r="A12" s="13"/>
      <c r="B12" s="3" t="s">
        <v>9</v>
      </c>
      <c r="C12" s="3">
        <v>6</v>
      </c>
      <c r="D12" s="5">
        <v>50167</v>
      </c>
      <c r="E12" s="3">
        <v>35</v>
      </c>
      <c r="F12" s="5">
        <v>70400</v>
      </c>
      <c r="G12" s="3">
        <v>16</v>
      </c>
      <c r="H12" s="5">
        <v>41813</v>
      </c>
      <c r="I12" s="3">
        <v>57</v>
      </c>
      <c r="J12" s="5">
        <v>60245.789473684214</v>
      </c>
    </row>
    <row r="13" spans="1:10" ht="22.5" customHeight="1" x14ac:dyDescent="0.15">
      <c r="A13" s="13" t="s">
        <v>16</v>
      </c>
      <c r="B13" s="3" t="s">
        <v>8</v>
      </c>
      <c r="C13" s="3">
        <v>8</v>
      </c>
      <c r="D13" s="5">
        <v>41125</v>
      </c>
      <c r="E13" s="3">
        <v>8</v>
      </c>
      <c r="F13" s="5">
        <v>85250</v>
      </c>
      <c r="G13" s="3">
        <v>11</v>
      </c>
      <c r="H13" s="5">
        <v>55364</v>
      </c>
      <c r="I13" s="3">
        <v>27</v>
      </c>
      <c r="J13" s="5">
        <v>60000.148148148146</v>
      </c>
    </row>
    <row r="14" spans="1:10" ht="22.5" customHeight="1" x14ac:dyDescent="0.15">
      <c r="A14" s="13"/>
      <c r="B14" s="3" t="s">
        <v>9</v>
      </c>
      <c r="C14" s="3">
        <v>11</v>
      </c>
      <c r="D14" s="5">
        <v>78091</v>
      </c>
      <c r="E14" s="3">
        <v>30</v>
      </c>
      <c r="F14" s="5">
        <v>87867</v>
      </c>
      <c r="G14" s="3">
        <v>16</v>
      </c>
      <c r="H14" s="5">
        <v>77313</v>
      </c>
      <c r="I14" s="3">
        <v>57</v>
      </c>
      <c r="J14" s="5">
        <v>83017.877192982458</v>
      </c>
    </row>
    <row r="15" spans="1:10" ht="22.5" customHeight="1" x14ac:dyDescent="0.15">
      <c r="A15" s="13" t="s">
        <v>17</v>
      </c>
      <c r="B15" s="3" t="s">
        <v>8</v>
      </c>
      <c r="C15" s="3">
        <v>18</v>
      </c>
      <c r="D15" s="5">
        <v>23222</v>
      </c>
      <c r="E15" s="3">
        <v>10</v>
      </c>
      <c r="F15" s="5">
        <v>90100</v>
      </c>
      <c r="G15" s="3">
        <v>16</v>
      </c>
      <c r="H15" s="5">
        <v>34813</v>
      </c>
      <c r="I15" s="3">
        <v>44</v>
      </c>
      <c r="J15" s="5">
        <v>42636.454545454544</v>
      </c>
    </row>
    <row r="16" spans="1:10" ht="22.5" customHeight="1" x14ac:dyDescent="0.15">
      <c r="A16" s="13"/>
      <c r="B16" s="3" t="s">
        <v>9</v>
      </c>
      <c r="C16" s="3">
        <v>8</v>
      </c>
      <c r="D16" s="5">
        <v>99500</v>
      </c>
      <c r="E16" s="3">
        <v>50</v>
      </c>
      <c r="F16" s="5">
        <v>121920</v>
      </c>
      <c r="G16" s="3">
        <v>23</v>
      </c>
      <c r="H16" s="5">
        <v>94043</v>
      </c>
      <c r="I16" s="3">
        <v>81</v>
      </c>
      <c r="J16" s="5">
        <v>111789.98765432098</v>
      </c>
    </row>
    <row r="17" spans="1:10" ht="22.5" customHeight="1" x14ac:dyDescent="0.15">
      <c r="A17" s="13" t="s">
        <v>18</v>
      </c>
      <c r="B17" s="7" t="s">
        <v>8</v>
      </c>
      <c r="C17" s="7">
        <v>9</v>
      </c>
      <c r="D17" s="5">
        <v>25889</v>
      </c>
      <c r="E17" s="7">
        <v>7</v>
      </c>
      <c r="F17" s="5">
        <v>45571</v>
      </c>
      <c r="G17" s="7">
        <v>6</v>
      </c>
      <c r="H17" s="5">
        <v>40000</v>
      </c>
      <c r="I17" s="7">
        <f>SUM(C17,E17,G17)</f>
        <v>22</v>
      </c>
      <c r="J17" s="5">
        <f>AVERAGE(D17,F17,H17)</f>
        <v>37153.333333333336</v>
      </c>
    </row>
    <row r="18" spans="1:10" ht="22.5" customHeight="1" x14ac:dyDescent="0.15">
      <c r="A18" s="13"/>
      <c r="B18" s="7" t="s">
        <v>9</v>
      </c>
      <c r="C18" s="7">
        <v>11</v>
      </c>
      <c r="D18" s="5">
        <v>90818</v>
      </c>
      <c r="E18" s="7">
        <v>33</v>
      </c>
      <c r="F18" s="5">
        <v>121727</v>
      </c>
      <c r="G18" s="7">
        <v>15</v>
      </c>
      <c r="H18" s="5">
        <v>106600</v>
      </c>
      <c r="I18" s="7">
        <f>SUM(C18,E18,G18)</f>
        <v>59</v>
      </c>
      <c r="J18" s="5">
        <f>AVERAGE(D18,F18,H18)</f>
        <v>106381.66666666667</v>
      </c>
    </row>
    <row r="19" spans="1:10" ht="22.5" customHeight="1" x14ac:dyDescent="0.15">
      <c r="A19" s="13" t="s">
        <v>19</v>
      </c>
      <c r="B19" s="8" t="s">
        <v>8</v>
      </c>
      <c r="C19" s="9" t="s">
        <v>14</v>
      </c>
      <c r="D19" s="4" t="s">
        <v>14</v>
      </c>
      <c r="E19" s="8">
        <v>31</v>
      </c>
      <c r="F19" s="5">
        <v>53714</v>
      </c>
      <c r="G19" s="8">
        <v>13</v>
      </c>
      <c r="H19" s="5">
        <v>32154</v>
      </c>
      <c r="I19" s="8">
        <f>E19+G19</f>
        <v>44</v>
      </c>
      <c r="J19" s="5">
        <f>AVERAGE(F19,H19)</f>
        <v>42934</v>
      </c>
    </row>
    <row r="20" spans="1:10" ht="22.5" customHeight="1" x14ac:dyDescent="0.15">
      <c r="A20" s="13"/>
      <c r="B20" s="8" t="s">
        <v>9</v>
      </c>
      <c r="C20" s="9" t="s">
        <v>14</v>
      </c>
      <c r="D20" s="4" t="s">
        <v>14</v>
      </c>
      <c r="E20" s="8">
        <v>7</v>
      </c>
      <c r="F20" s="5">
        <v>76871</v>
      </c>
      <c r="G20" s="8">
        <v>22</v>
      </c>
      <c r="H20" s="5">
        <v>57818</v>
      </c>
      <c r="I20" s="8">
        <f>E20+G20</f>
        <v>29</v>
      </c>
      <c r="J20" s="5">
        <f>AVERAGE(F20,H20)</f>
        <v>67344.5</v>
      </c>
    </row>
    <row r="21" spans="1:10" ht="22.5" customHeight="1" x14ac:dyDescent="0.15">
      <c r="A21" s="13" t="s">
        <v>20</v>
      </c>
      <c r="B21" s="10" t="s">
        <v>8</v>
      </c>
      <c r="C21" s="10" t="s">
        <v>22</v>
      </c>
      <c r="D21" s="4" t="s">
        <v>22</v>
      </c>
      <c r="E21" s="10">
        <v>5</v>
      </c>
      <c r="F21" s="5">
        <v>50400</v>
      </c>
      <c r="G21" s="10">
        <v>13</v>
      </c>
      <c r="H21" s="5">
        <v>47357</v>
      </c>
      <c r="I21" s="10">
        <v>18</v>
      </c>
      <c r="J21" s="5">
        <f xml:space="preserve"> (F21+H21)/2</f>
        <v>48878.5</v>
      </c>
    </row>
    <row r="22" spans="1:10" ht="22.5" customHeight="1" x14ac:dyDescent="0.15">
      <c r="A22" s="13"/>
      <c r="B22" s="10" t="s">
        <v>9</v>
      </c>
      <c r="C22" s="10" t="s">
        <v>22</v>
      </c>
      <c r="D22" s="4" t="s">
        <v>22</v>
      </c>
      <c r="E22" s="10">
        <v>26</v>
      </c>
      <c r="F22" s="5">
        <v>45385</v>
      </c>
      <c r="G22" s="10">
        <v>17</v>
      </c>
      <c r="H22" s="5">
        <v>45471</v>
      </c>
      <c r="I22" s="10">
        <v>43</v>
      </c>
      <c r="J22" s="5">
        <f>(F22+H22)/2</f>
        <v>45428</v>
      </c>
    </row>
    <row r="23" spans="1:10" ht="22.5" customHeight="1" x14ac:dyDescent="0.15">
      <c r="A23" s="13" t="s">
        <v>21</v>
      </c>
      <c r="B23" s="10" t="s">
        <v>8</v>
      </c>
      <c r="C23" s="10" t="s">
        <v>22</v>
      </c>
      <c r="D23" s="4" t="s">
        <v>22</v>
      </c>
      <c r="E23" s="10">
        <v>5</v>
      </c>
      <c r="F23" s="5">
        <v>53600</v>
      </c>
      <c r="G23" s="10" t="s">
        <v>22</v>
      </c>
      <c r="H23" s="4" t="s">
        <v>22</v>
      </c>
      <c r="I23" s="10">
        <v>5</v>
      </c>
      <c r="J23" s="5">
        <v>53600</v>
      </c>
    </row>
    <row r="24" spans="1:10" ht="22.5" customHeight="1" x14ac:dyDescent="0.15">
      <c r="A24" s="13"/>
      <c r="B24" s="10" t="s">
        <v>9</v>
      </c>
      <c r="C24" s="10" t="s">
        <v>22</v>
      </c>
      <c r="D24" s="4" t="s">
        <v>22</v>
      </c>
      <c r="E24" s="10">
        <v>15</v>
      </c>
      <c r="F24" s="5">
        <v>88400</v>
      </c>
      <c r="G24" s="10" t="s">
        <v>22</v>
      </c>
      <c r="H24" s="4" t="s">
        <v>22</v>
      </c>
      <c r="I24" s="10">
        <v>15</v>
      </c>
      <c r="J24" s="5">
        <v>88400</v>
      </c>
    </row>
    <row r="25" spans="1:10" ht="22.5" customHeight="1" x14ac:dyDescent="0.15">
      <c r="A25" s="13" t="s">
        <v>23</v>
      </c>
      <c r="B25" s="11" t="s">
        <v>8</v>
      </c>
      <c r="C25" s="11" t="s">
        <v>14</v>
      </c>
      <c r="D25" s="4" t="s">
        <v>14</v>
      </c>
      <c r="E25" s="11">
        <v>5</v>
      </c>
      <c r="F25" s="5">
        <v>44800</v>
      </c>
      <c r="G25" s="11">
        <v>16</v>
      </c>
      <c r="H25" s="4">
        <v>26187.5</v>
      </c>
      <c r="I25" s="11">
        <v>21</v>
      </c>
      <c r="J25" s="5">
        <v>35494</v>
      </c>
    </row>
    <row r="26" spans="1:10" ht="22.5" customHeight="1" x14ac:dyDescent="0.15">
      <c r="A26" s="13"/>
      <c r="B26" s="11" t="s">
        <v>9</v>
      </c>
      <c r="C26" s="11" t="s">
        <v>14</v>
      </c>
      <c r="D26" s="4" t="s">
        <v>14</v>
      </c>
      <c r="E26" s="11">
        <v>28</v>
      </c>
      <c r="F26" s="5">
        <v>62928.571428571428</v>
      </c>
      <c r="G26" s="11">
        <v>21</v>
      </c>
      <c r="H26" s="4">
        <v>40238.095238095237</v>
      </c>
      <c r="I26" s="11">
        <v>49</v>
      </c>
      <c r="J26" s="5">
        <v>51583</v>
      </c>
    </row>
    <row r="27" spans="1:10" ht="22.5" customHeight="1" x14ac:dyDescent="0.15">
      <c r="A27" s="13" t="s">
        <v>24</v>
      </c>
      <c r="B27" s="12" t="s">
        <v>8</v>
      </c>
      <c r="C27" s="12" t="s">
        <v>14</v>
      </c>
      <c r="D27" s="4" t="s">
        <v>14</v>
      </c>
      <c r="E27" s="12">
        <v>6</v>
      </c>
      <c r="F27" s="5">
        <v>58833</v>
      </c>
      <c r="G27" s="12">
        <v>21</v>
      </c>
      <c r="H27" s="4">
        <v>34380.952380952382</v>
      </c>
      <c r="I27" s="12">
        <f>E27+G27</f>
        <v>27</v>
      </c>
      <c r="J27" s="5">
        <f>(F27+H27)*1/2</f>
        <v>46606.976190476191</v>
      </c>
    </row>
    <row r="28" spans="1:10" ht="22.5" customHeight="1" x14ac:dyDescent="0.15">
      <c r="A28" s="13"/>
      <c r="B28" s="12" t="s">
        <v>9</v>
      </c>
      <c r="C28" s="12" t="s">
        <v>14</v>
      </c>
      <c r="D28" s="4" t="s">
        <v>14</v>
      </c>
      <c r="E28" s="12">
        <v>17</v>
      </c>
      <c r="F28" s="5">
        <v>67176</v>
      </c>
      <c r="G28" s="12">
        <v>15</v>
      </c>
      <c r="H28" s="4">
        <v>46600</v>
      </c>
      <c r="I28" s="12">
        <f>E28+G28</f>
        <v>32</v>
      </c>
      <c r="J28" s="5">
        <f>(F28+H28)*1/2</f>
        <v>56888</v>
      </c>
    </row>
    <row r="29" spans="1:10" ht="22.5" customHeight="1" x14ac:dyDescent="0.15"/>
    <row r="30" spans="1:10" ht="22.5" customHeight="1" x14ac:dyDescent="0.15"/>
  </sheetData>
  <mergeCells count="19">
    <mergeCell ref="G1:H1"/>
    <mergeCell ref="I1:J1"/>
    <mergeCell ref="A1:A2"/>
    <mergeCell ref="B1:B2"/>
    <mergeCell ref="C1:D1"/>
    <mergeCell ref="A23:A24"/>
    <mergeCell ref="A19:A20"/>
    <mergeCell ref="A17:A18"/>
    <mergeCell ref="A27:A28"/>
    <mergeCell ref="E1:F1"/>
    <mergeCell ref="A11:A12"/>
    <mergeCell ref="A13:A14"/>
    <mergeCell ref="A15:A16"/>
    <mergeCell ref="A9:A10"/>
    <mergeCell ref="A3:A4"/>
    <mergeCell ref="A5:A6"/>
    <mergeCell ref="A7:A8"/>
    <mergeCell ref="A25:A26"/>
    <mergeCell ref="A21:A22"/>
  </mergeCells>
  <phoneticPr fontId="1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2022-11-01T09:04:33Z</cp:lastPrinted>
  <dcterms:created xsi:type="dcterms:W3CDTF">2017-06-13T23:30:51Z</dcterms:created>
  <dcterms:modified xsi:type="dcterms:W3CDTF">2023-09-05T05:00:55Z</dcterms:modified>
</cp:coreProperties>
</file>